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DEB880E-16A2-43EA-AEF3-96B5ACCBFD66}" xr6:coauthVersionLast="45" xr6:coauthVersionMax="45" xr10:uidLastSave="{00000000-0000-0000-0000-000000000000}"/>
  <bookViews>
    <workbookView xWindow="-120" yWindow="-120" windowWidth="24240" windowHeight="13140" tabRatio="473" activeTab="1" xr2:uid="{00000000-000D-0000-FFFF-FFFF00000000}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2" l="1"/>
  <c r="I208" i="2"/>
  <c r="I40" i="2"/>
  <c r="J190" i="2"/>
  <c r="J88" i="2"/>
  <c r="I214" i="2" l="1"/>
  <c r="I210" i="2" l="1"/>
  <c r="J118" i="2" l="1"/>
  <c r="L242" i="2"/>
  <c r="K242" i="2"/>
  <c r="I242" i="2"/>
  <c r="H242" i="2"/>
  <c r="G242" i="2"/>
  <c r="J188" i="2"/>
  <c r="F188" i="2" s="1"/>
  <c r="F224" i="2"/>
  <c r="J234" i="2"/>
  <c r="F236" i="2"/>
  <c r="F230" i="2"/>
  <c r="F218" i="2"/>
  <c r="F212" i="2"/>
  <c r="F206" i="2"/>
  <c r="F200" i="2"/>
  <c r="F194" i="2"/>
  <c r="F182" i="2"/>
  <c r="F176" i="2"/>
  <c r="F170" i="2"/>
  <c r="F164" i="2"/>
  <c r="F158" i="2"/>
  <c r="F152" i="2"/>
  <c r="F146" i="2"/>
  <c r="J242" i="2" l="1"/>
  <c r="F140" i="2"/>
  <c r="F134" i="2"/>
  <c r="F128" i="2"/>
  <c r="F122" i="2"/>
  <c r="H117" i="2"/>
  <c r="I117" i="2"/>
  <c r="J117" i="2"/>
  <c r="K117" i="2"/>
  <c r="L117" i="2"/>
  <c r="F116" i="2"/>
  <c r="F110" i="2"/>
  <c r="F104" i="2" l="1"/>
  <c r="F98" i="2"/>
  <c r="F92" i="2"/>
  <c r="F80" i="2"/>
  <c r="F86" i="2"/>
  <c r="F74" i="2"/>
  <c r="F68" i="2"/>
  <c r="F57" i="2"/>
  <c r="F62" i="2"/>
  <c r="F56" i="2"/>
  <c r="F50" i="2"/>
  <c r="F44" i="2"/>
  <c r="F45" i="2"/>
  <c r="F38" i="2"/>
  <c r="F32" i="2"/>
  <c r="F26" i="2"/>
  <c r="F20" i="2"/>
  <c r="F14" i="2"/>
  <c r="G15" i="2"/>
  <c r="H15" i="2"/>
  <c r="I15" i="2"/>
  <c r="J15" i="2"/>
  <c r="K15" i="2"/>
  <c r="L15" i="2"/>
  <c r="F242" i="2" l="1"/>
  <c r="F239" i="2"/>
  <c r="F238" i="2"/>
  <c r="F237" i="2"/>
  <c r="F235" i="2"/>
  <c r="L234" i="2"/>
  <c r="K234" i="2"/>
  <c r="I234" i="2"/>
  <c r="H234" i="2"/>
  <c r="G234" i="2"/>
  <c r="F234" i="2" l="1"/>
  <c r="J115" i="2"/>
  <c r="J82" i="2"/>
  <c r="J81" i="2"/>
  <c r="J79" i="2"/>
  <c r="J16" i="2"/>
  <c r="J13" i="2"/>
  <c r="I13" i="2"/>
  <c r="F19" i="2" l="1"/>
  <c r="F21" i="2"/>
  <c r="F22" i="2"/>
  <c r="F23" i="2"/>
  <c r="F25" i="2"/>
  <c r="F27" i="2"/>
  <c r="F28" i="2"/>
  <c r="F29" i="2"/>
  <c r="F31" i="2"/>
  <c r="F33" i="2"/>
  <c r="F35" i="2"/>
  <c r="F37" i="2"/>
  <c r="F39" i="2"/>
  <c r="F41" i="2"/>
  <c r="F43" i="2"/>
  <c r="F46" i="2"/>
  <c r="F47" i="2"/>
  <c r="F49" i="2"/>
  <c r="F51" i="2"/>
  <c r="F52" i="2"/>
  <c r="F53" i="2"/>
  <c r="F55" i="2"/>
  <c r="F58" i="2"/>
  <c r="F59" i="2"/>
  <c r="F61" i="2"/>
  <c r="F63" i="2"/>
  <c r="F64" i="2"/>
  <c r="F65" i="2"/>
  <c r="F73" i="2"/>
  <c r="F75" i="2"/>
  <c r="F76" i="2"/>
  <c r="F77" i="2"/>
  <c r="F85" i="2"/>
  <c r="F87" i="2"/>
  <c r="F88" i="2"/>
  <c r="F89" i="2"/>
  <c r="F91" i="2"/>
  <c r="F93" i="2"/>
  <c r="F95" i="2"/>
  <c r="F97" i="2"/>
  <c r="F99" i="2"/>
  <c r="F100" i="2"/>
  <c r="F101" i="2"/>
  <c r="F103" i="2"/>
  <c r="F105" i="2"/>
  <c r="F107" i="2"/>
  <c r="F109" i="2"/>
  <c r="F111" i="2"/>
  <c r="F113" i="2"/>
  <c r="F121" i="2"/>
  <c r="F123" i="2"/>
  <c r="F125" i="2"/>
  <c r="F127" i="2"/>
  <c r="F129" i="2"/>
  <c r="F130" i="2"/>
  <c r="F131" i="2"/>
  <c r="F133" i="2"/>
  <c r="F135" i="2"/>
  <c r="F136" i="2"/>
  <c r="F137" i="2"/>
  <c r="F139" i="2"/>
  <c r="F141" i="2"/>
  <c r="F142" i="2"/>
  <c r="F143" i="2"/>
  <c r="F145" i="2"/>
  <c r="F147" i="2"/>
  <c r="F148" i="2"/>
  <c r="F149" i="2"/>
  <c r="F151" i="2"/>
  <c r="F153" i="2"/>
  <c r="F155" i="2"/>
  <c r="F157" i="2"/>
  <c r="F159" i="2"/>
  <c r="F160" i="2"/>
  <c r="F161" i="2"/>
  <c r="F167" i="2"/>
  <c r="F165" i="2"/>
  <c r="F163" i="2"/>
  <c r="F169" i="2"/>
  <c r="F171" i="2"/>
  <c r="F172" i="2"/>
  <c r="F173" i="2"/>
  <c r="F175" i="2"/>
  <c r="F177" i="2"/>
  <c r="F179" i="2"/>
  <c r="F181" i="2"/>
  <c r="F183" i="2"/>
  <c r="F184" i="2"/>
  <c r="F185" i="2"/>
  <c r="F193" i="2"/>
  <c r="F195" i="2"/>
  <c r="F196" i="2"/>
  <c r="F197" i="2"/>
  <c r="F199" i="2"/>
  <c r="F201" i="2"/>
  <c r="F202" i="2"/>
  <c r="F203" i="2"/>
  <c r="F205" i="2"/>
  <c r="F207" i="2"/>
  <c r="F209" i="2"/>
  <c r="F211" i="2"/>
  <c r="F213" i="2"/>
  <c r="F215" i="2"/>
  <c r="F217" i="2"/>
  <c r="F219" i="2"/>
  <c r="F220" i="2"/>
  <c r="F221" i="2"/>
  <c r="F223" i="2"/>
  <c r="F225" i="2"/>
  <c r="F226" i="2"/>
  <c r="F227" i="2"/>
  <c r="F229" i="2"/>
  <c r="F231" i="2"/>
  <c r="F232" i="2"/>
  <c r="F233" i="2"/>
  <c r="K228" i="2"/>
  <c r="L228" i="2"/>
  <c r="K222" i="2"/>
  <c r="L222" i="2"/>
  <c r="J210" i="2"/>
  <c r="K210" i="2"/>
  <c r="L210" i="2"/>
  <c r="L204" i="2"/>
  <c r="K198" i="2"/>
  <c r="L198" i="2"/>
  <c r="J192" i="2"/>
  <c r="K192" i="2"/>
  <c r="L192" i="2"/>
  <c r="K180" i="2"/>
  <c r="L180" i="2"/>
  <c r="K174" i="2"/>
  <c r="L174" i="2"/>
  <c r="K168" i="2"/>
  <c r="L168" i="2"/>
  <c r="L162" i="2"/>
  <c r="L156" i="2"/>
  <c r="L150" i="2"/>
  <c r="K144" i="2"/>
  <c r="L144" i="2"/>
  <c r="L138" i="2"/>
  <c r="K132" i="2"/>
  <c r="L132" i="2"/>
  <c r="L126" i="2"/>
  <c r="L115" i="2"/>
  <c r="L118" i="2"/>
  <c r="L119" i="2"/>
  <c r="L120" i="2"/>
  <c r="K108" i="2"/>
  <c r="L108" i="2"/>
  <c r="K102" i="2"/>
  <c r="L102" i="2"/>
  <c r="K96" i="2"/>
  <c r="L96" i="2"/>
  <c r="L90" i="2"/>
  <c r="L79" i="2"/>
  <c r="L81" i="2"/>
  <c r="L82" i="2"/>
  <c r="L83" i="2"/>
  <c r="L84" i="2"/>
  <c r="L67" i="2"/>
  <c r="L69" i="2"/>
  <c r="L243" i="2" s="1"/>
  <c r="L70" i="2"/>
  <c r="L71" i="2"/>
  <c r="L72" i="2"/>
  <c r="L66" i="2" s="1"/>
  <c r="L60" i="2"/>
  <c r="K60" i="2"/>
  <c r="L78" i="2" l="1"/>
  <c r="L114" i="2"/>
  <c r="L13" i="2"/>
  <c r="L241" i="2" s="1"/>
  <c r="L16" i="2"/>
  <c r="L244" i="2" s="1"/>
  <c r="L17" i="2"/>
  <c r="L245" i="2" s="1"/>
  <c r="L18" i="2"/>
  <c r="K13" i="2"/>
  <c r="K16" i="2"/>
  <c r="K17" i="2"/>
  <c r="K18" i="2"/>
  <c r="L54" i="2"/>
  <c r="L48" i="2"/>
  <c r="L42" i="2"/>
  <c r="L36" i="2"/>
  <c r="L30" i="2"/>
  <c r="L24" i="2"/>
  <c r="L12" i="2" l="1"/>
  <c r="L240" i="2" s="1"/>
  <c r="F208" i="2"/>
  <c r="I16" i="2"/>
  <c r="I228" i="2"/>
  <c r="J228" i="2"/>
  <c r="H228" i="2"/>
  <c r="G228" i="2"/>
  <c r="I124" i="2"/>
  <c r="I84" i="2"/>
  <c r="I94" i="2"/>
  <c r="I82" i="2" s="1"/>
  <c r="F228" i="2" l="1"/>
  <c r="I204" i="2"/>
  <c r="I118" i="2"/>
  <c r="I190" i="2"/>
  <c r="H94" i="2"/>
  <c r="F94" i="2" s="1"/>
  <c r="H112" i="2"/>
  <c r="F112" i="2" s="1"/>
  <c r="H166" i="2"/>
  <c r="F166" i="2" s="1"/>
  <c r="H154" i="2"/>
  <c r="F154" i="2" s="1"/>
  <c r="H106" i="2"/>
  <c r="F106" i="2" s="1"/>
  <c r="H40" i="2"/>
  <c r="F40" i="2" s="1"/>
  <c r="H34" i="2"/>
  <c r="F34" i="2" s="1"/>
  <c r="H115" i="2" l="1"/>
  <c r="I189" i="2"/>
  <c r="I187" i="2"/>
  <c r="I115" i="2"/>
  <c r="J60" i="2"/>
  <c r="I60" i="2"/>
  <c r="H60" i="2"/>
  <c r="G60" i="2"/>
  <c r="J180" i="2"/>
  <c r="I180" i="2"/>
  <c r="H180" i="2"/>
  <c r="G180" i="2"/>
  <c r="F180" i="2" l="1"/>
  <c r="F60" i="2"/>
  <c r="K204" i="2"/>
  <c r="K191" i="2"/>
  <c r="K190" i="2"/>
  <c r="K189" i="2"/>
  <c r="K187" i="2"/>
  <c r="K162" i="2"/>
  <c r="K156" i="2"/>
  <c r="K150" i="2"/>
  <c r="K138" i="2"/>
  <c r="K126" i="2"/>
  <c r="K120" i="2"/>
  <c r="K119" i="2"/>
  <c r="K118" i="2"/>
  <c r="K115" i="2"/>
  <c r="K90" i="2"/>
  <c r="K84" i="2"/>
  <c r="K83" i="2"/>
  <c r="K82" i="2"/>
  <c r="K81" i="2"/>
  <c r="K79" i="2"/>
  <c r="K24" i="2"/>
  <c r="K67" i="2"/>
  <c r="K69" i="2"/>
  <c r="K70" i="2"/>
  <c r="K71" i="2"/>
  <c r="K72" i="2"/>
  <c r="K66" i="2" s="1"/>
  <c r="J72" i="2"/>
  <c r="J66" i="2" s="1"/>
  <c r="K54" i="2"/>
  <c r="K48" i="2"/>
  <c r="K42" i="2"/>
  <c r="K36" i="2"/>
  <c r="K30" i="2"/>
  <c r="K243" i="2" l="1"/>
  <c r="K12" i="2"/>
  <c r="K114" i="2"/>
  <c r="K78" i="2"/>
  <c r="K245" i="2"/>
  <c r="K244" i="2"/>
  <c r="K186" i="2"/>
  <c r="K241" i="2"/>
  <c r="H178" i="2"/>
  <c r="F178" i="2" s="1"/>
  <c r="H189" i="2"/>
  <c r="K240" i="2" l="1"/>
  <c r="H118" i="2"/>
  <c r="G174" i="2"/>
  <c r="I174" i="2"/>
  <c r="J174" i="2"/>
  <c r="H174" i="2"/>
  <c r="G108" i="2"/>
  <c r="I108" i="2"/>
  <c r="J108" i="2"/>
  <c r="H108" i="2"/>
  <c r="F108" i="2" l="1"/>
  <c r="F174" i="2"/>
  <c r="G214" i="2"/>
  <c r="F214" i="2" s="1"/>
  <c r="G13" i="2" l="1"/>
  <c r="H13" i="2"/>
  <c r="F15" i="2"/>
  <c r="G16" i="2"/>
  <c r="H16" i="2"/>
  <c r="G17" i="2"/>
  <c r="H17" i="2"/>
  <c r="I17" i="2"/>
  <c r="J17" i="2"/>
  <c r="G187" i="2"/>
  <c r="H187" i="2"/>
  <c r="J187" i="2"/>
  <c r="G189" i="2"/>
  <c r="J189" i="2"/>
  <c r="G190" i="2"/>
  <c r="H190" i="2"/>
  <c r="G191" i="2"/>
  <c r="H191" i="2"/>
  <c r="I191" i="2"/>
  <c r="J191" i="2"/>
  <c r="G119" i="2"/>
  <c r="G117" i="2"/>
  <c r="G115" i="2"/>
  <c r="H102" i="2"/>
  <c r="I102" i="2"/>
  <c r="J102" i="2"/>
  <c r="H96" i="2"/>
  <c r="I96" i="2"/>
  <c r="J96" i="2"/>
  <c r="J90" i="2"/>
  <c r="I90" i="2"/>
  <c r="H90" i="2"/>
  <c r="H84" i="2"/>
  <c r="J84" i="2"/>
  <c r="H83" i="2"/>
  <c r="I83" i="2"/>
  <c r="J83" i="2"/>
  <c r="H81" i="2"/>
  <c r="I81" i="2"/>
  <c r="I243" i="2" s="1"/>
  <c r="H79" i="2"/>
  <c r="I79" i="2"/>
  <c r="H72" i="2"/>
  <c r="H66" i="2" s="1"/>
  <c r="I72" i="2"/>
  <c r="I66" i="2" s="1"/>
  <c r="H71" i="2"/>
  <c r="I71" i="2"/>
  <c r="J71" i="2"/>
  <c r="H70" i="2"/>
  <c r="I70" i="2"/>
  <c r="I244" i="2" s="1"/>
  <c r="J70" i="2"/>
  <c r="J244" i="2" s="1"/>
  <c r="H69" i="2"/>
  <c r="H243" i="2" s="1"/>
  <c r="I69" i="2"/>
  <c r="J69" i="2"/>
  <c r="H67" i="2"/>
  <c r="I67" i="2"/>
  <c r="J67" i="2"/>
  <c r="J243" i="2" l="1"/>
  <c r="F13" i="2"/>
  <c r="J78" i="2"/>
  <c r="I241" i="2"/>
  <c r="F190" i="2"/>
  <c r="F191" i="2"/>
  <c r="F187" i="2"/>
  <c r="F17" i="2"/>
  <c r="F189" i="2"/>
  <c r="F16" i="2"/>
  <c r="I78" i="2"/>
  <c r="H82" i="2"/>
  <c r="H244" i="2" s="1"/>
  <c r="H241" i="2"/>
  <c r="H78" i="2"/>
  <c r="J222" i="2" l="1"/>
  <c r="I222" i="2"/>
  <c r="H222" i="2"/>
  <c r="G222" i="2"/>
  <c r="F222" i="2" l="1"/>
  <c r="J168" i="2"/>
  <c r="I168" i="2"/>
  <c r="H168" i="2"/>
  <c r="G168" i="2"/>
  <c r="F168" i="2" l="1"/>
  <c r="J204" i="2" l="1"/>
  <c r="J198" i="2"/>
  <c r="J186" i="2" s="1"/>
  <c r="J162" i="2"/>
  <c r="J156" i="2"/>
  <c r="J150" i="2"/>
  <c r="J144" i="2"/>
  <c r="J138" i="2"/>
  <c r="J132" i="2"/>
  <c r="J126" i="2"/>
  <c r="J120" i="2"/>
  <c r="J114" i="2" s="1"/>
  <c r="J119" i="2"/>
  <c r="F117" i="2"/>
  <c r="F115" i="2"/>
  <c r="J54" i="2"/>
  <c r="J48" i="2"/>
  <c r="J42" i="2"/>
  <c r="J36" i="2"/>
  <c r="J30" i="2"/>
  <c r="J24" i="2"/>
  <c r="J18" i="2"/>
  <c r="J12" i="2" l="1"/>
  <c r="J240" i="2" s="1"/>
  <c r="J241" i="2"/>
  <c r="J245" i="2"/>
  <c r="G144" i="2"/>
  <c r="I144" i="2" l="1"/>
  <c r="H144" i="2"/>
  <c r="F144" i="2" l="1"/>
  <c r="I24" i="2"/>
  <c r="H24" i="2"/>
  <c r="G24" i="2"/>
  <c r="F24" i="2" l="1"/>
  <c r="G124" i="2"/>
  <c r="F124" i="2" s="1"/>
  <c r="G118" i="2" l="1"/>
  <c r="F118" i="2" s="1"/>
  <c r="G82" i="2"/>
  <c r="F82" i="2" s="1"/>
  <c r="H204" i="2" l="1"/>
  <c r="G204" i="2"/>
  <c r="I138" i="2"/>
  <c r="H138" i="2"/>
  <c r="G138" i="2"/>
  <c r="I132" i="2"/>
  <c r="H132" i="2"/>
  <c r="G132" i="2"/>
  <c r="I126" i="2"/>
  <c r="H126" i="2"/>
  <c r="G126" i="2"/>
  <c r="I120" i="2"/>
  <c r="H120" i="2"/>
  <c r="G120" i="2"/>
  <c r="G84" i="2"/>
  <c r="F84" i="2" s="1"/>
  <c r="F138" i="2" l="1"/>
  <c r="F132" i="2"/>
  <c r="F126" i="2"/>
  <c r="F120" i="2"/>
  <c r="F204" i="2"/>
  <c r="I18" i="2"/>
  <c r="H18" i="2"/>
  <c r="G18" i="2"/>
  <c r="F18" i="2" l="1"/>
  <c r="I198" i="2"/>
  <c r="H198" i="2"/>
  <c r="G198" i="2"/>
  <c r="G210" i="2"/>
  <c r="F198" i="2" l="1"/>
  <c r="I150" i="2"/>
  <c r="I119" i="2"/>
  <c r="H119" i="2"/>
  <c r="F119" i="2" l="1"/>
  <c r="G67" i="2"/>
  <c r="F67" i="2" s="1"/>
  <c r="G69" i="2"/>
  <c r="G70" i="2"/>
  <c r="F70" i="2" s="1"/>
  <c r="F244" i="2" s="1"/>
  <c r="G71" i="2"/>
  <c r="G72" i="2"/>
  <c r="F72" i="2" s="1"/>
  <c r="F69" i="2" l="1"/>
  <c r="F71" i="2"/>
  <c r="G244" i="2"/>
  <c r="G66" i="2"/>
  <c r="F66" i="2" s="1"/>
  <c r="G30" i="2" l="1"/>
  <c r="G79" i="2"/>
  <c r="F79" i="2" s="1"/>
  <c r="F241" i="2" s="1"/>
  <c r="G81" i="2"/>
  <c r="G83" i="2"/>
  <c r="G90" i="2"/>
  <c r="F90" i="2" s="1"/>
  <c r="G96" i="2"/>
  <c r="F96" i="2" s="1"/>
  <c r="G102" i="2"/>
  <c r="F102" i="2" s="1"/>
  <c r="G192" i="2"/>
  <c r="H192" i="2"/>
  <c r="I192" i="2"/>
  <c r="I216" i="2"/>
  <c r="H216" i="2"/>
  <c r="G216" i="2"/>
  <c r="H210" i="2"/>
  <c r="I162" i="2"/>
  <c r="H162" i="2"/>
  <c r="G162" i="2"/>
  <c r="I156" i="2"/>
  <c r="H156" i="2"/>
  <c r="G156" i="2"/>
  <c r="H150" i="2"/>
  <c r="G150" i="2"/>
  <c r="I54" i="2"/>
  <c r="H54" i="2"/>
  <c r="G54" i="2"/>
  <c r="I48" i="2"/>
  <c r="H48" i="2"/>
  <c r="G48" i="2"/>
  <c r="I42" i="2"/>
  <c r="H42" i="2"/>
  <c r="G42" i="2"/>
  <c r="G36" i="2"/>
  <c r="H36" i="2"/>
  <c r="I36" i="2"/>
  <c r="I30" i="2"/>
  <c r="F81" i="2" l="1"/>
  <c r="F243" i="2" s="1"/>
  <c r="G243" i="2"/>
  <c r="I186" i="2"/>
  <c r="I12" i="2"/>
  <c r="F42" i="2"/>
  <c r="F192" i="2"/>
  <c r="F150" i="2"/>
  <c r="F210" i="2"/>
  <c r="F83" i="2"/>
  <c r="F245" i="2" s="1"/>
  <c r="G245" i="2"/>
  <c r="F54" i="2"/>
  <c r="F162" i="2"/>
  <c r="F36" i="2"/>
  <c r="F48" i="2"/>
  <c r="F156" i="2"/>
  <c r="F216" i="2"/>
  <c r="I114" i="2"/>
  <c r="G78" i="2"/>
  <c r="F78" i="2" s="1"/>
  <c r="G241" i="2"/>
  <c r="G114" i="2"/>
  <c r="H114" i="2"/>
  <c r="G186" i="2"/>
  <c r="H186" i="2"/>
  <c r="G12" i="2"/>
  <c r="I245" i="2"/>
  <c r="H245" i="2"/>
  <c r="H30" i="2"/>
  <c r="F30" i="2" s="1"/>
  <c r="I240" i="2" l="1"/>
  <c r="F186" i="2"/>
  <c r="F114" i="2"/>
  <c r="G240" i="2"/>
  <c r="H12" i="2"/>
  <c r="H240" i="2" s="1"/>
  <c r="F12" i="2" l="1"/>
  <c r="F240" i="2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<sst xmlns="http://schemas.openxmlformats.org/spreadsheetml/2006/main" count="450" uniqueCount="193">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</sst>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0000"/>
    <numFmt numFmtId="165" formatCode="0.0000"/>
    <numFmt numFmtId="166" formatCode="_-* #,##0.00000_-;\-* #,##0.00000_-;_-* &quot;-&quot;??_-;_-@_-"/>
    <numFmt numFmtId="167" formatCode="#,##0.00000"/>
    <numFmt numFmtId="168" formatCode="0.000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5" fontId="2" fillId="0" borderId="0" xfId="0" applyNumberFormat="1" applyFont="1"/>
    <xf numFmtId="0" fontId="5" fillId="0" borderId="0" xfId="0" applyFont="1" applyAlignment="1">
      <alignment horizontal="center"/>
    </xf>
    <xf numFmtId="166" fontId="7" fillId="4" borderId="1" xfId="1" applyNumberFormat="1" applyFont="1" applyFill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166" fontId="4" fillId="0" borderId="1" xfId="1" applyNumberFormat="1" applyFont="1" applyBorder="1" applyAlignment="1">
      <alignment horizontal="center" vertical="center" wrapText="1"/>
    </xf>
    <xf numFmtId="166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6" fontId="12" fillId="5" borderId="1" xfId="1" applyNumberFormat="1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4" fillId="6" borderId="0" xfId="0" applyNumberFormat="1" applyFont="1" applyFill="1" applyBorder="1"/>
    <xf numFmtId="164" fontId="4" fillId="6" borderId="3" xfId="0" applyNumberFormat="1" applyFont="1" applyFill="1" applyBorder="1"/>
    <xf numFmtId="164" fontId="4" fillId="6" borderId="1" xfId="0" applyNumberFormat="1" applyFont="1" applyFill="1" applyBorder="1"/>
    <xf numFmtId="164" fontId="4" fillId="6" borderId="4" xfId="0" applyNumberFormat="1" applyFont="1" applyFill="1" applyBorder="1"/>
    <xf numFmtId="164" fontId="4" fillId="0" borderId="3" xfId="0" applyNumberFormat="1" applyFont="1" applyBorder="1"/>
    <xf numFmtId="164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4" fontId="4" fillId="6" borderId="10" xfId="0" applyNumberFormat="1" applyFont="1" applyFill="1" applyBorder="1"/>
    <xf numFmtId="0" fontId="4" fillId="6" borderId="9" xfId="0" applyFont="1" applyFill="1" applyBorder="1"/>
    <xf numFmtId="164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4" fontId="4" fillId="6" borderId="0" xfId="0" applyNumberFormat="1" applyFont="1" applyFill="1"/>
    <xf numFmtId="0" fontId="4" fillId="0" borderId="8" xfId="0" applyFont="1" applyBorder="1"/>
    <xf numFmtId="164" fontId="4" fillId="4" borderId="0" xfId="0" applyNumberFormat="1" applyFont="1" applyFill="1"/>
    <xf numFmtId="164" fontId="4" fillId="0" borderId="7" xfId="0" applyNumberFormat="1" applyFont="1" applyBorder="1"/>
    <xf numFmtId="167" fontId="4" fillId="0" borderId="0" xfId="0" applyNumberFormat="1" applyFont="1" applyFill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7" fontId="7" fillId="3" borderId="1" xfId="1" applyNumberFormat="1" applyFont="1" applyFill="1" applyBorder="1" applyAlignment="1">
      <alignment horizontal="right" vertical="center" wrapText="1"/>
    </xf>
    <xf numFmtId="167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right" vertical="center"/>
    </xf>
    <xf numFmtId="166" fontId="7" fillId="3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4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8" fontId="19" fillId="0" borderId="0" xfId="0" applyNumberFormat="1" applyFont="1" applyFill="1"/>
    <xf numFmtId="164" fontId="12" fillId="0" borderId="0" xfId="0" applyNumberFormat="1" applyFont="1" applyFill="1"/>
    <xf numFmtId="169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7" fontId="4" fillId="0" borderId="2" xfId="0" applyNumberFormat="1" applyFont="1" applyBorder="1" applyAlignment="1">
      <alignment horizontal="center" vertical="center" wrapText="1"/>
    </xf>
    <xf numFmtId="167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4" fontId="12" fillId="0" borderId="10" xfId="0" applyNumberFormat="1" applyFont="1" applyBorder="1" applyAlignment="1">
      <alignment horizontal="center" vertical="top" wrapText="1"/>
    </xf>
    <xf numFmtId="164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A274"/>
  <sheetViews>
    <sheetView tabSelected="1" view="pageBreakPreview" topLeftCell="A235" zoomScaleNormal="100" zoomScaleSheetLayoutView="100" workbookViewId="0">
      <selection activeCell="I240" sqref="I240"/>
    </sheetView>
  </sheetViews>
  <sheetFormatPr defaultColWidth="9" defaultRowHeight="21.75" customHeight="1" x14ac:dyDescent="0.2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 x14ac:dyDescent="0.2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 x14ac:dyDescent="0.2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 x14ac:dyDescent="0.2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 x14ac:dyDescent="0.2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 x14ac:dyDescent="0.2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 x14ac:dyDescent="0.2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 x14ac:dyDescent="0.2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 x14ac:dyDescent="0.2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 x14ac:dyDescent="0.2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 x14ac:dyDescent="0.2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 x14ac:dyDescent="0.2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571410.56225999992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93022.15015999999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 x14ac:dyDescent="0.2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 x14ac:dyDescent="0.2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 x14ac:dyDescent="0.2">
      <c r="A15" s="107"/>
      <c r="B15" s="122"/>
      <c r="C15" s="107"/>
      <c r="D15" s="122"/>
      <c r="E15" s="25" t="s">
        <v>57</v>
      </c>
      <c r="F15" s="13">
        <f t="shared" si="1"/>
        <v>722.39368000000002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159.50657999999999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 x14ac:dyDescent="0.2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 x14ac:dyDescent="0.2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 x14ac:dyDescent="0.2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 x14ac:dyDescent="0.2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 x14ac:dyDescent="0.2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 x14ac:dyDescent="0.2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 x14ac:dyDescent="0.2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/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 x14ac:dyDescent="0.2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 x14ac:dyDescent="0.2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 x14ac:dyDescent="0.2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 x14ac:dyDescent="0.2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 x14ac:dyDescent="0.2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 x14ac:dyDescent="0.2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 x14ac:dyDescent="0.2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 x14ac:dyDescent="0.2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 x14ac:dyDescent="0.2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 x14ac:dyDescent="0.2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 x14ac:dyDescent="0.2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 x14ac:dyDescent="0.2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 x14ac:dyDescent="0.2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 x14ac:dyDescent="0.2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 x14ac:dyDescent="0.2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 x14ac:dyDescent="0.2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 x14ac:dyDescent="0.2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 x14ac:dyDescent="0.2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 x14ac:dyDescent="0.2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 x14ac:dyDescent="0.2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 x14ac:dyDescent="0.2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 x14ac:dyDescent="0.2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 x14ac:dyDescent="0.2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 x14ac:dyDescent="0.2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 x14ac:dyDescent="0.2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 x14ac:dyDescent="0.2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 x14ac:dyDescent="0.2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 x14ac:dyDescent="0.2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 x14ac:dyDescent="0.2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 x14ac:dyDescent="0.2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 x14ac:dyDescent="0.2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 x14ac:dyDescent="0.2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674.86210000000005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111.97499999999999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 x14ac:dyDescent="0.2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 x14ac:dyDescent="0.2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 x14ac:dyDescent="0.2">
      <c r="A57" s="122"/>
      <c r="B57" s="124"/>
      <c r="C57" s="107"/>
      <c r="D57" s="122"/>
      <c r="E57" s="25" t="s">
        <v>57</v>
      </c>
      <c r="F57" s="13">
        <f>G57+H57+I57+J57+K57+L57</f>
        <v>674.86210000000005</v>
      </c>
      <c r="G57" s="17">
        <v>122.6371</v>
      </c>
      <c r="H57" s="17">
        <v>116.25</v>
      </c>
      <c r="I57" s="76">
        <f>117-5.025</f>
        <v>111.97499999999999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 x14ac:dyDescent="0.2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 x14ac:dyDescent="0.2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 x14ac:dyDescent="0.2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 x14ac:dyDescent="0.2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 x14ac:dyDescent="0.2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 x14ac:dyDescent="0.2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 x14ac:dyDescent="0.2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 x14ac:dyDescent="0.2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 x14ac:dyDescent="0.2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1167.5999999999999</v>
      </c>
      <c r="G66" s="14">
        <f t="shared" ref="G66:K66" si="33">G72</f>
        <v>200</v>
      </c>
      <c r="H66" s="14">
        <f t="shared" si="33"/>
        <v>200</v>
      </c>
      <c r="I66" s="14">
        <f t="shared" si="33"/>
        <v>200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 x14ac:dyDescent="0.2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 x14ac:dyDescent="0.2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 x14ac:dyDescent="0.2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 x14ac:dyDescent="0.2">
      <c r="A70" s="122"/>
      <c r="B70" s="122"/>
      <c r="C70" s="107"/>
      <c r="D70" s="110"/>
      <c r="E70" s="25" t="s">
        <v>58</v>
      </c>
      <c r="F70" s="13">
        <f t="shared" si="32"/>
        <v>1167.5999999999999</v>
      </c>
      <c r="G70" s="14">
        <f t="shared" si="36"/>
        <v>200</v>
      </c>
      <c r="H70" s="14">
        <f t="shared" si="36"/>
        <v>200</v>
      </c>
      <c r="I70" s="14">
        <f t="shared" si="36"/>
        <v>200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 x14ac:dyDescent="0.2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 x14ac:dyDescent="0.2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1167.5999999999999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200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 x14ac:dyDescent="0.2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 x14ac:dyDescent="0.2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 x14ac:dyDescent="0.2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 x14ac:dyDescent="0.2">
      <c r="A76" s="122"/>
      <c r="B76" s="124"/>
      <c r="C76" s="107"/>
      <c r="D76" s="110"/>
      <c r="E76" s="25" t="s">
        <v>58</v>
      </c>
      <c r="F76" s="13">
        <f t="shared" si="40"/>
        <v>1167.5999999999999</v>
      </c>
      <c r="G76" s="17">
        <v>200</v>
      </c>
      <c r="H76" s="16">
        <v>200</v>
      </c>
      <c r="I76" s="16">
        <v>200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 x14ac:dyDescent="0.2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 x14ac:dyDescent="0.2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182395.17225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31798.6309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 x14ac:dyDescent="0.2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 x14ac:dyDescent="0.2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 x14ac:dyDescent="0.2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 x14ac:dyDescent="0.2">
      <c r="A82" s="122"/>
      <c r="B82" s="122"/>
      <c r="C82" s="107"/>
      <c r="D82" s="122"/>
      <c r="E82" s="19" t="s">
        <v>58</v>
      </c>
      <c r="F82" s="13">
        <f t="shared" si="42"/>
        <v>182395.17225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31798.6309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 x14ac:dyDescent="0.2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 x14ac:dyDescent="0.2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 x14ac:dyDescent="0.2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 x14ac:dyDescent="0.2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 x14ac:dyDescent="0.2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 x14ac:dyDescent="0.2">
      <c r="A88" s="122"/>
      <c r="B88" s="124"/>
      <c r="C88" s="107"/>
      <c r="D88" s="119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 x14ac:dyDescent="0.2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 x14ac:dyDescent="0.2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 x14ac:dyDescent="0.2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 x14ac:dyDescent="0.2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 x14ac:dyDescent="0.2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 x14ac:dyDescent="0.2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 x14ac:dyDescent="0.2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 x14ac:dyDescent="0.2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 x14ac:dyDescent="0.2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 x14ac:dyDescent="0.2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 x14ac:dyDescent="0.2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 x14ac:dyDescent="0.2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 x14ac:dyDescent="0.2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 x14ac:dyDescent="0.2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41873.286250000005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7153.4678999999996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 x14ac:dyDescent="0.2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 x14ac:dyDescent="0.2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 x14ac:dyDescent="0.2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 x14ac:dyDescent="0.2">
      <c r="A106" s="122"/>
      <c r="B106" s="124"/>
      <c r="C106" s="107"/>
      <c r="D106" s="119"/>
      <c r="E106" s="19" t="s">
        <v>58</v>
      </c>
      <c r="F106" s="13">
        <f t="shared" si="56"/>
        <v>41873.286250000005</v>
      </c>
      <c r="G106" s="17">
        <v>5129.0140000000001</v>
      </c>
      <c r="H106" s="17">
        <f>5483.835+228.516-79.99065</f>
        <v>5632.3603499999999</v>
      </c>
      <c r="I106" s="16">
        <v>7153.4678999999996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 x14ac:dyDescent="0.2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 x14ac:dyDescent="0.2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487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280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 x14ac:dyDescent="0.2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 x14ac:dyDescent="0.2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 x14ac:dyDescent="0.2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 x14ac:dyDescent="0.2">
      <c r="A112" s="122"/>
      <c r="B112" s="124"/>
      <c r="C112" s="107"/>
      <c r="D112" s="119"/>
      <c r="E112" s="19" t="s">
        <v>58</v>
      </c>
      <c r="F112" s="13">
        <f t="shared" si="59"/>
        <v>487</v>
      </c>
      <c r="G112" s="16">
        <v>0</v>
      </c>
      <c r="H112" s="17">
        <f>458.215-251.215</f>
        <v>206.99999999999997</v>
      </c>
      <c r="I112" s="16">
        <v>280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 x14ac:dyDescent="0.2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 x14ac:dyDescent="0.2">
      <c r="A114" s="109" t="s">
        <v>68</v>
      </c>
      <c r="B114" s="109" t="s">
        <v>84</v>
      </c>
      <c r="C114" s="106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423735.06938999996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75282.535459999999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 x14ac:dyDescent="0.2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 x14ac:dyDescent="0.2">
      <c r="A116" s="110"/>
      <c r="B116" s="110"/>
      <c r="C116" s="107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 x14ac:dyDescent="0.2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 x14ac:dyDescent="0.2">
      <c r="A118" s="110"/>
      <c r="B118" s="110"/>
      <c r="C118" s="107"/>
      <c r="D118" s="110"/>
      <c r="E118" s="26" t="s">
        <v>58</v>
      </c>
      <c r="F118" s="13">
        <f>G118+H118+I118+J118+K118+L118</f>
        <v>417314.51572999998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69922.216180000003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 x14ac:dyDescent="0.2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 x14ac:dyDescent="0.2">
      <c r="A120" s="109" t="s">
        <v>69</v>
      </c>
      <c r="B120" s="112" t="s">
        <v>100</v>
      </c>
      <c r="C120" s="106" t="s">
        <v>155</v>
      </c>
      <c r="D120" s="100" t="s">
        <v>171</v>
      </c>
      <c r="E120" s="26" t="s">
        <v>47</v>
      </c>
      <c r="F120" s="13">
        <f t="shared" ref="F120:F125" si="72">G120+H120+I120+J120+K120+L120</f>
        <v>58613.013500000001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11146.147499999999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 x14ac:dyDescent="0.2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 x14ac:dyDescent="0.2">
      <c r="A122" s="110"/>
      <c r="B122" s="113"/>
      <c r="C122" s="107"/>
      <c r="D122" s="135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 x14ac:dyDescent="0.2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 x14ac:dyDescent="0.2">
      <c r="A124" s="110"/>
      <c r="B124" s="113"/>
      <c r="C124" s="107"/>
      <c r="D124" s="135"/>
      <c r="E124" s="26" t="s">
        <v>58</v>
      </c>
      <c r="F124" s="13">
        <f t="shared" si="72"/>
        <v>58613.013500000001</v>
      </c>
      <c r="G124" s="17">
        <f>4189.335+2400</f>
        <v>6589.335</v>
      </c>
      <c r="H124" s="17">
        <v>12376.550999999999</v>
      </c>
      <c r="I124" s="16">
        <f>11146.1475</f>
        <v>11146.147499999999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 x14ac:dyDescent="0.2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 x14ac:dyDescent="0.2">
      <c r="A126" s="109" t="s">
        <v>70</v>
      </c>
      <c r="B126" s="103" t="s">
        <v>183</v>
      </c>
      <c r="C126" s="106" t="s">
        <v>156</v>
      </c>
      <c r="D126" s="100" t="s">
        <v>172</v>
      </c>
      <c r="E126" s="26" t="s">
        <v>47</v>
      </c>
      <c r="F126" s="13">
        <f t="shared" ref="F126:F131" si="74">G126+H126+I126+J126+K126+L126</f>
        <v>2806.38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789.18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 x14ac:dyDescent="0.2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 x14ac:dyDescent="0.2">
      <c r="A128" s="110"/>
      <c r="B128" s="126"/>
      <c r="C128" s="107"/>
      <c r="D128" s="135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 x14ac:dyDescent="0.2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 x14ac:dyDescent="0.2">
      <c r="A130" s="110"/>
      <c r="B130" s="126"/>
      <c r="C130" s="107"/>
      <c r="D130" s="135"/>
      <c r="E130" s="26" t="s">
        <v>58</v>
      </c>
      <c r="F130" s="13">
        <f t="shared" si="74"/>
        <v>2806.38</v>
      </c>
      <c r="G130" s="17">
        <v>200</v>
      </c>
      <c r="H130" s="16">
        <v>713</v>
      </c>
      <c r="I130" s="17">
        <v>789.18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 x14ac:dyDescent="0.2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 x14ac:dyDescent="0.2">
      <c r="A132" s="109" t="s">
        <v>76</v>
      </c>
      <c r="B132" s="103" t="s">
        <v>102</v>
      </c>
      <c r="C132" s="106" t="s">
        <v>157</v>
      </c>
      <c r="D132" s="100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 x14ac:dyDescent="0.2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 x14ac:dyDescent="0.2">
      <c r="A134" s="110"/>
      <c r="B134" s="126"/>
      <c r="C134" s="107"/>
      <c r="D134" s="135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 x14ac:dyDescent="0.2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 x14ac:dyDescent="0.2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 x14ac:dyDescent="0.2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 x14ac:dyDescent="0.2">
      <c r="A138" s="109" t="s">
        <v>97</v>
      </c>
      <c r="B138" s="103" t="s">
        <v>101</v>
      </c>
      <c r="C138" s="106" t="s">
        <v>157</v>
      </c>
      <c r="D138" s="100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 x14ac:dyDescent="0.2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 x14ac:dyDescent="0.2">
      <c r="A140" s="110"/>
      <c r="B140" s="126"/>
      <c r="C140" s="107"/>
      <c r="D140" s="135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 x14ac:dyDescent="0.2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 x14ac:dyDescent="0.2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 x14ac:dyDescent="0.2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 x14ac:dyDescent="0.2">
      <c r="A144" s="109" t="s">
        <v>94</v>
      </c>
      <c r="B144" s="103" t="s">
        <v>104</v>
      </c>
      <c r="C144" s="106">
        <v>2021</v>
      </c>
      <c r="D144" s="100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 x14ac:dyDescent="0.2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 x14ac:dyDescent="0.2">
      <c r="A146" s="110"/>
      <c r="B146" s="126"/>
      <c r="C146" s="107"/>
      <c r="D146" s="135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 x14ac:dyDescent="0.2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 x14ac:dyDescent="0.2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 x14ac:dyDescent="0.2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 x14ac:dyDescent="0.2">
      <c r="A150" s="109" t="s">
        <v>95</v>
      </c>
      <c r="B150" s="115" t="s">
        <v>122</v>
      </c>
      <c r="C150" s="106" t="s">
        <v>149</v>
      </c>
      <c r="D150" s="100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 x14ac:dyDescent="0.2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 x14ac:dyDescent="0.2">
      <c r="A152" s="110"/>
      <c r="B152" s="116"/>
      <c r="C152" s="107"/>
      <c r="D152" s="135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 x14ac:dyDescent="0.2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 x14ac:dyDescent="0.2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 x14ac:dyDescent="0.2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 x14ac:dyDescent="0.2">
      <c r="A156" s="109" t="s">
        <v>96</v>
      </c>
      <c r="B156" s="103" t="s">
        <v>85</v>
      </c>
      <c r="C156" s="106" t="s">
        <v>154</v>
      </c>
      <c r="D156" s="100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 x14ac:dyDescent="0.2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 x14ac:dyDescent="0.2">
      <c r="A158" s="110"/>
      <c r="B158" s="116"/>
      <c r="C158" s="107"/>
      <c r="D158" s="101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 x14ac:dyDescent="0.2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 x14ac:dyDescent="0.2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 x14ac:dyDescent="0.2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 x14ac:dyDescent="0.2">
      <c r="A162" s="109" t="s">
        <v>105</v>
      </c>
      <c r="B162" s="103" t="s">
        <v>123</v>
      </c>
      <c r="C162" s="106" t="s">
        <v>149</v>
      </c>
      <c r="D162" s="145" t="s">
        <v>175</v>
      </c>
      <c r="E162" s="26" t="s">
        <v>47</v>
      </c>
      <c r="F162" s="13">
        <f t="shared" ref="F162:F167" si="87">G162+H162+I162+J162+K162+L162</f>
        <v>185450.69065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30710.739000000001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 x14ac:dyDescent="0.2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 x14ac:dyDescent="0.2">
      <c r="A164" s="110"/>
      <c r="B164" s="116"/>
      <c r="C164" s="107"/>
      <c r="D164" s="145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 x14ac:dyDescent="0.2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 x14ac:dyDescent="0.2">
      <c r="A166" s="110"/>
      <c r="B166" s="116"/>
      <c r="C166" s="107"/>
      <c r="D166" s="145"/>
      <c r="E166" s="26" t="s">
        <v>58</v>
      </c>
      <c r="F166" s="13">
        <f t="shared" si="87"/>
        <v>185450.69065</v>
      </c>
      <c r="G166" s="17">
        <v>24697.937999999998</v>
      </c>
      <c r="H166" s="16">
        <f>26465.209-457.031+221.20565</f>
        <v>26229.38365</v>
      </c>
      <c r="I166" s="16">
        <v>30710.739000000001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 x14ac:dyDescent="0.2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 x14ac:dyDescent="0.2">
      <c r="A168" s="109" t="s">
        <v>108</v>
      </c>
      <c r="B168" s="103" t="s">
        <v>109</v>
      </c>
      <c r="C168" s="106" t="s">
        <v>184</v>
      </c>
      <c r="D168" s="100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 x14ac:dyDescent="0.2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 x14ac:dyDescent="0.2">
      <c r="A170" s="110"/>
      <c r="B170" s="126"/>
      <c r="C170" s="107"/>
      <c r="D170" s="135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 x14ac:dyDescent="0.2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 x14ac:dyDescent="0.2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 x14ac:dyDescent="0.2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 x14ac:dyDescent="0.2">
      <c r="A174" s="109" t="s">
        <v>128</v>
      </c>
      <c r="B174" s="103" t="s">
        <v>129</v>
      </c>
      <c r="C174" s="106" t="s">
        <v>179</v>
      </c>
      <c r="D174" s="100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 x14ac:dyDescent="0.2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 x14ac:dyDescent="0.2">
      <c r="A176" s="110"/>
      <c r="B176" s="126"/>
      <c r="C176" s="107"/>
      <c r="D176" s="135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 x14ac:dyDescent="0.2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 x14ac:dyDescent="0.2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 x14ac:dyDescent="0.2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 x14ac:dyDescent="0.2">
      <c r="A180" s="109" t="s">
        <v>132</v>
      </c>
      <c r="B180" s="103" t="s">
        <v>134</v>
      </c>
      <c r="C180" s="153">
        <v>2023</v>
      </c>
      <c r="D180" s="100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 x14ac:dyDescent="0.2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 x14ac:dyDescent="0.2">
      <c r="A182" s="110"/>
      <c r="B182" s="126"/>
      <c r="C182" s="154"/>
      <c r="D182" s="135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 x14ac:dyDescent="0.2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 x14ac:dyDescent="0.2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 x14ac:dyDescent="0.2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 x14ac:dyDescent="0.2">
      <c r="A186" s="109" t="s">
        <v>79</v>
      </c>
      <c r="B186" s="109" t="s">
        <v>86</v>
      </c>
      <c r="C186" s="106" t="s">
        <v>106</v>
      </c>
      <c r="D186" s="100" t="s">
        <v>180</v>
      </c>
      <c r="E186" s="26" t="s">
        <v>47</v>
      </c>
      <c r="F186" s="13">
        <f>G186+H186+I186+J186+K186+L186</f>
        <v>110866.72362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14448.69715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 x14ac:dyDescent="0.2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 x14ac:dyDescent="0.2">
      <c r="A188" s="110"/>
      <c r="B188" s="110"/>
      <c r="C188" s="107"/>
      <c r="D188" s="143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 x14ac:dyDescent="0.2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 x14ac:dyDescent="0.2">
      <c r="A190" s="110"/>
      <c r="B190" s="110"/>
      <c r="C190" s="107"/>
      <c r="D190" s="143"/>
      <c r="E190" s="26" t="s">
        <v>58</v>
      </c>
      <c r="F190" s="13">
        <f t="shared" si="101"/>
        <v>71809.425910000005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13769.355870000001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 x14ac:dyDescent="0.2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 x14ac:dyDescent="0.2">
      <c r="A192" s="100" t="s">
        <v>25</v>
      </c>
      <c r="B192" s="103" t="s">
        <v>112</v>
      </c>
      <c r="C192" s="106" t="s">
        <v>192</v>
      </c>
      <c r="D192" s="100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 x14ac:dyDescent="0.2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 x14ac:dyDescent="0.2">
      <c r="A194" s="101"/>
      <c r="B194" s="104"/>
      <c r="C194" s="107"/>
      <c r="D194" s="143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 x14ac:dyDescent="0.2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 x14ac:dyDescent="0.2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 x14ac:dyDescent="0.2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 x14ac:dyDescent="0.2">
      <c r="A198" s="100" t="s">
        <v>26</v>
      </c>
      <c r="B198" s="103" t="s">
        <v>130</v>
      </c>
      <c r="C198" s="106" t="s">
        <v>90</v>
      </c>
      <c r="D198" s="100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 x14ac:dyDescent="0.2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 x14ac:dyDescent="0.2">
      <c r="A200" s="101"/>
      <c r="B200" s="104"/>
      <c r="C200" s="107"/>
      <c r="D200" s="147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 x14ac:dyDescent="0.2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 x14ac:dyDescent="0.2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 x14ac:dyDescent="0.2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 x14ac:dyDescent="0.2">
      <c r="A204" s="100" t="s">
        <v>27</v>
      </c>
      <c r="B204" s="103" t="s">
        <v>139</v>
      </c>
      <c r="C204" s="106" t="s">
        <v>106</v>
      </c>
      <c r="D204" s="100" t="s">
        <v>181</v>
      </c>
      <c r="E204" s="26" t="s">
        <v>47</v>
      </c>
      <c r="F204" s="13">
        <f t="shared" ref="F204:F209" si="109">G204+H204+I204+J204+K204+L204</f>
        <v>44964.417069999996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12233.601070000001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 x14ac:dyDescent="0.2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 x14ac:dyDescent="0.2">
      <c r="A206" s="101"/>
      <c r="B206" s="104"/>
      <c r="C206" s="107"/>
      <c r="D206" s="143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 x14ac:dyDescent="0.2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 x14ac:dyDescent="0.2">
      <c r="A208" s="101"/>
      <c r="B208" s="104"/>
      <c r="C208" s="107"/>
      <c r="D208" s="143"/>
      <c r="E208" s="26" t="s">
        <v>58</v>
      </c>
      <c r="F208" s="13">
        <f t="shared" si="109"/>
        <v>44964.417069999996</v>
      </c>
      <c r="G208" s="17">
        <v>1163.067</v>
      </c>
      <c r="H208" s="17">
        <v>31058.942999999999</v>
      </c>
      <c r="I208" s="17">
        <f>11909.60107+324</f>
        <v>12233.601070000001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 x14ac:dyDescent="0.2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 x14ac:dyDescent="0.2">
      <c r="A210" s="100" t="s">
        <v>28</v>
      </c>
      <c r="B210" s="115" t="s">
        <v>182</v>
      </c>
      <c r="C210" s="106" t="s">
        <v>90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 x14ac:dyDescent="0.2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 x14ac:dyDescent="0.2">
      <c r="A212" s="101"/>
      <c r="B212" s="104"/>
      <c r="C212" s="107"/>
      <c r="D212" s="147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 x14ac:dyDescent="0.2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 x14ac:dyDescent="0.2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 x14ac:dyDescent="0.2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 x14ac:dyDescent="0.2">
      <c r="A216" s="100" t="s">
        <v>98</v>
      </c>
      <c r="B216" s="137" t="s">
        <v>144</v>
      </c>
      <c r="C216" s="140" t="s">
        <v>185</v>
      </c>
      <c r="D216" s="100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 x14ac:dyDescent="0.2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 x14ac:dyDescent="0.2">
      <c r="A218" s="101"/>
      <c r="B218" s="138"/>
      <c r="C218" s="141"/>
      <c r="D218" s="101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 x14ac:dyDescent="0.2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 x14ac:dyDescent="0.2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 x14ac:dyDescent="0.2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 x14ac:dyDescent="0.2">
      <c r="A222" s="100" t="s">
        <v>111</v>
      </c>
      <c r="B222" s="103" t="s">
        <v>113</v>
      </c>
      <c r="C222" s="106">
        <v>2023</v>
      </c>
      <c r="D222" s="100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 x14ac:dyDescent="0.2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 x14ac:dyDescent="0.2">
      <c r="A224" s="101"/>
      <c r="B224" s="104"/>
      <c r="C224" s="107"/>
      <c r="D224" s="143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 x14ac:dyDescent="0.2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 x14ac:dyDescent="0.2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 x14ac:dyDescent="0.2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 x14ac:dyDescent="0.2">
      <c r="A228" s="100" t="s">
        <v>140</v>
      </c>
      <c r="B228" s="103" t="s">
        <v>141</v>
      </c>
      <c r="C228" s="106">
        <v>2023</v>
      </c>
      <c r="D228" s="100" t="s">
        <v>142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 x14ac:dyDescent="0.2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 x14ac:dyDescent="0.2">
      <c r="A230" s="101"/>
      <c r="B230" s="104"/>
      <c r="C230" s="107"/>
      <c r="D230" s="143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 x14ac:dyDescent="0.2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 x14ac:dyDescent="0.2">
      <c r="A232" s="101"/>
      <c r="B232" s="104"/>
      <c r="C232" s="107"/>
      <c r="D232" s="143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 x14ac:dyDescent="0.2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 x14ac:dyDescent="0.2">
      <c r="A234" s="100" t="s">
        <v>186</v>
      </c>
      <c r="B234" s="103" t="s">
        <v>187</v>
      </c>
      <c r="C234" s="106">
        <v>2024</v>
      </c>
      <c r="D234" s="100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 x14ac:dyDescent="0.2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 x14ac:dyDescent="0.2">
      <c r="A236" s="101"/>
      <c r="B236" s="104"/>
      <c r="C236" s="107"/>
      <c r="D236" s="143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 x14ac:dyDescent="0.2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 x14ac:dyDescent="0.2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 x14ac:dyDescent="0.2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 x14ac:dyDescent="0.2">
      <c r="A240" s="121"/>
      <c r="B240" s="149" t="s">
        <v>73</v>
      </c>
      <c r="C240" s="106" t="s">
        <v>149</v>
      </c>
      <c r="D240" s="145"/>
      <c r="E240" s="25" t="s">
        <v>47</v>
      </c>
      <c r="F240" s="23">
        <f t="shared" ref="F240:J241" si="121">F12+F66+F78+F114+F186</f>
        <v>1289575.1275199999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214752.01366999999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 x14ac:dyDescent="0.2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 x14ac:dyDescent="0.2">
      <c r="A242" s="122"/>
      <c r="B242" s="150"/>
      <c r="C242" s="107"/>
      <c r="D242" s="145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 x14ac:dyDescent="0.2">
      <c r="A243" s="122"/>
      <c r="B243" s="150"/>
      <c r="C243" s="107"/>
      <c r="D243" s="145"/>
      <c r="E243" s="25" t="s">
        <v>57</v>
      </c>
      <c r="F243" s="23">
        <f t="shared" si="122"/>
        <v>15545.028960000001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856.86382000000003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 x14ac:dyDescent="0.2">
      <c r="A244" s="122"/>
      <c r="B244" s="150"/>
      <c r="C244" s="107"/>
      <c r="D244" s="145"/>
      <c r="E244" s="25" t="s">
        <v>58</v>
      </c>
      <c r="F244" s="23">
        <f t="shared" si="122"/>
        <v>1242471.7824699997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207649.74652999997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 x14ac:dyDescent="0.2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 x14ac:dyDescent="0.2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 x14ac:dyDescent="0.2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 x14ac:dyDescent="0.25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 x14ac:dyDescent="0.2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 x14ac:dyDescent="0.2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 x14ac:dyDescent="0.2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 x14ac:dyDescent="0.2">
      <c r="F252" s="37"/>
      <c r="H252" s="61"/>
      <c r="I252" s="61"/>
      <c r="J252" s="61"/>
      <c r="K252" s="69"/>
      <c r="L252" s="69"/>
    </row>
    <row r="253" spans="1:52" s="33" customFormat="1" ht="21.75" customHeight="1" x14ac:dyDescent="0.2">
      <c r="F253" s="37"/>
      <c r="H253" s="61"/>
      <c r="I253" s="61"/>
      <c r="J253" s="61"/>
      <c r="K253" s="69"/>
      <c r="L253" s="69"/>
    </row>
    <row r="254" spans="1:52" s="33" customFormat="1" ht="21.75" customHeight="1" x14ac:dyDescent="0.2">
      <c r="F254" s="37"/>
      <c r="H254" s="61"/>
      <c r="I254" s="61"/>
      <c r="J254" s="61"/>
      <c r="K254" s="69"/>
      <c r="L254" s="69"/>
    </row>
    <row r="255" spans="1:52" s="33" customFormat="1" ht="21.75" customHeight="1" x14ac:dyDescent="0.2">
      <c r="F255" s="37"/>
      <c r="H255" s="61"/>
      <c r="I255" s="61"/>
      <c r="J255" s="61"/>
      <c r="K255" s="69"/>
      <c r="L255" s="69"/>
    </row>
    <row r="256" spans="1:52" s="33" customFormat="1" ht="21.75" customHeight="1" x14ac:dyDescent="0.2">
      <c r="F256" s="37"/>
      <c r="H256" s="61"/>
      <c r="I256" s="61"/>
      <c r="J256" s="61"/>
      <c r="K256" s="69"/>
      <c r="L256" s="69"/>
    </row>
    <row r="257" spans="1:52" s="33" customFormat="1" ht="21.75" customHeight="1" x14ac:dyDescent="0.2">
      <c r="F257" s="37"/>
      <c r="H257" s="61"/>
      <c r="I257" s="61"/>
      <c r="J257" s="61"/>
      <c r="K257" s="69"/>
      <c r="L257" s="69"/>
    </row>
    <row r="258" spans="1:52" s="33" customFormat="1" ht="21.75" customHeight="1" x14ac:dyDescent="0.2">
      <c r="F258" s="37"/>
      <c r="H258" s="61"/>
      <c r="I258" s="61"/>
      <c r="J258" s="61"/>
      <c r="K258" s="69"/>
      <c r="L258" s="69"/>
    </row>
    <row r="259" spans="1:52" s="33" customFormat="1" ht="21.75" customHeight="1" x14ac:dyDescent="0.2">
      <c r="F259" s="37"/>
      <c r="H259" s="61"/>
      <c r="I259" s="61"/>
      <c r="J259" s="61"/>
      <c r="K259" s="69"/>
      <c r="L259" s="69"/>
    </row>
    <row r="260" spans="1:52" s="33" customFormat="1" ht="21.75" customHeight="1" x14ac:dyDescent="0.2">
      <c r="F260" s="37"/>
      <c r="H260" s="61"/>
      <c r="I260" s="61"/>
      <c r="J260" s="61"/>
      <c r="K260" s="69"/>
      <c r="L260" s="69"/>
    </row>
    <row r="261" spans="1:52" s="33" customFormat="1" ht="21.75" customHeight="1" x14ac:dyDescent="0.2">
      <c r="F261" s="37"/>
      <c r="H261" s="61"/>
      <c r="I261" s="61"/>
      <c r="J261" s="61"/>
      <c r="K261" s="69"/>
      <c r="L261" s="69"/>
    </row>
    <row r="262" spans="1:52" s="33" customFormat="1" ht="21.75" customHeight="1" x14ac:dyDescent="0.2">
      <c r="F262" s="37"/>
      <c r="H262" s="61"/>
      <c r="I262" s="61"/>
      <c r="J262" s="61"/>
      <c r="K262" s="69"/>
      <c r="L262" s="69"/>
    </row>
    <row r="263" spans="1:52" s="33" customFormat="1" ht="21.75" customHeight="1" x14ac:dyDescent="0.2">
      <c r="F263" s="37"/>
      <c r="H263" s="61"/>
      <c r="I263" s="61"/>
      <c r="J263" s="61"/>
      <c r="K263" s="69"/>
      <c r="L263" s="69"/>
    </row>
    <row r="264" spans="1:52" s="33" customFormat="1" ht="21.75" customHeight="1" x14ac:dyDescent="0.2">
      <c r="F264" s="37"/>
      <c r="H264" s="61"/>
      <c r="I264" s="61"/>
      <c r="J264" s="61"/>
      <c r="K264" s="69"/>
      <c r="L264" s="69"/>
    </row>
    <row r="265" spans="1:52" s="33" customFormat="1" ht="21.75" customHeight="1" x14ac:dyDescent="0.2">
      <c r="F265" s="37"/>
      <c r="H265" s="61"/>
      <c r="I265" s="61"/>
      <c r="J265" s="61"/>
      <c r="K265" s="69"/>
      <c r="L265" s="69"/>
    </row>
    <row r="266" spans="1:52" s="33" customFormat="1" ht="21.75" customHeight="1" x14ac:dyDescent="0.2">
      <c r="F266" s="37"/>
      <c r="H266" s="61"/>
      <c r="I266" s="61"/>
      <c r="J266" s="61"/>
      <c r="K266" s="69"/>
      <c r="L266" s="69"/>
    </row>
    <row r="267" spans="1:52" s="33" customFormat="1" ht="21.75" customHeight="1" x14ac:dyDescent="0.2">
      <c r="F267" s="37"/>
      <c r="H267" s="61"/>
      <c r="I267" s="61"/>
      <c r="J267" s="61"/>
      <c r="K267" s="69"/>
      <c r="L267" s="69"/>
    </row>
    <row r="268" spans="1:52" s="63" customFormat="1" ht="21.75" customHeight="1" x14ac:dyDescent="0.2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 x14ac:dyDescent="0.2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 x14ac:dyDescent="0.2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 x14ac:dyDescent="0.2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 x14ac:dyDescent="0.2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 x14ac:dyDescent="0.2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 x14ac:dyDescent="0.2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 xr:uid="{00000000-0009-0000-0000-000001000000}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2023-12-05T06:44:39Z</dcterms:modified>
</cp:coreProperties>
</file>